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2\Documents\"/>
    </mc:Choice>
  </mc:AlternateContent>
  <xr:revisionPtr revIDLastSave="0" documentId="8_{A6E376D3-B69D-457A-B35B-FAAA0BBB63EA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G8" i="1" l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M19" i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<sst xmlns="http://schemas.openxmlformats.org/spreadsheetml/2006/main" count="61" uniqueCount="50">
  <si>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</si>
  <si>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</si>
  <si>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</si>
  <si>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</si>
  <si>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</si>
  <si>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</si>
  <si>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</si>
  <si>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</si>
  <si>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</si>
  <si>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</si>
  <si>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</si>
  <si>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</si>
  <si>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</si>
  <si>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</si>
  <si>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</si>
  <si>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</si>
  <si>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</si>
  <si>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</si>
  <si>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</si>
  <si>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</si>
  <si>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</si>
  <si>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</si>
  <si>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</si>
  <si>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</si>
  <si>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</si>
  <si>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</si>
  <si>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</si>
  <si>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</si>
  <si>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</si>
  <si>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</si>
  <si>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</si>
  <si>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</si>
  <si>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</si>
  <si>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</si>
  <si>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</si>
  <si>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</si>
  <si>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1H足</t>
    <rPh sb="2" eb="3">
      <t>アシ</t>
    </rPh>
    <phoneticPr fontId="1"/>
  </si>
  <si>
    <t>1/1.16</t>
    <phoneticPr fontId="1"/>
  </si>
  <si>
    <t>No,1</t>
    <phoneticPr fontId="1"/>
  </si>
  <si>
    <t>No.2</t>
    <phoneticPr fontId="1"/>
  </si>
  <si>
    <t>No.3</t>
    <phoneticPr fontId="1"/>
  </si>
  <si>
    <t>No.4</t>
    <phoneticPr fontId="1"/>
  </si>
  <si>
    <t>no.5</t>
    <phoneticPr fontId="1"/>
  </si>
  <si>
    <t>No.6</t>
    <phoneticPr fontId="1"/>
  </si>
  <si>
    <t>No.7</t>
    <phoneticPr fontId="1"/>
  </si>
  <si>
    <t>No.8</t>
    <phoneticPr fontId="1"/>
  </si>
  <si>
    <t>No.9</t>
    <phoneticPr fontId="1"/>
  </si>
  <si>
    <t>No.10</t>
    <phoneticPr fontId="1"/>
  </si>
  <si>
    <t>USD/JPY</t>
    <phoneticPr fontId="1"/>
  </si>
  <si>
    <t>確認いただき問題なければデモトレに移行します。</t>
    <rPh sb="0" eb="2">
      <t>カクニン</t>
    </rPh>
    <rPh sb="6" eb="8">
      <t>モンダイ</t>
    </rPh>
    <rPh sb="17" eb="19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</si>
</sst>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20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47" fontId="10" fillId="0" borderId="0" xfId="2" applyNumberForma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tmp"/><Relationship Id="rId3" Type="http://schemas.openxmlformats.org/officeDocument/2006/relationships/image" Target="../media/image3.tmp"/><Relationship Id="rId7" Type="http://schemas.openxmlformats.org/officeDocument/2006/relationships/image" Target="../media/image7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6" Type="http://schemas.openxmlformats.org/officeDocument/2006/relationships/image" Target="../media/image6.tmp"/><Relationship Id="rId5" Type="http://schemas.openxmlformats.org/officeDocument/2006/relationships/image" Target="../media/image5.tmp"/><Relationship Id="rId10" Type="http://schemas.openxmlformats.org/officeDocument/2006/relationships/image" Target="../media/image10.tmp"/><Relationship Id="rId4" Type="http://schemas.openxmlformats.org/officeDocument/2006/relationships/image" Target="../media/image4.tmp"/><Relationship Id="rId9" Type="http://schemas.openxmlformats.org/officeDocument/2006/relationships/image" Target="../media/image9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91440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310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325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303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351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351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394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399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402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404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2</xdr:row>
      <xdr:rowOff>0</xdr:rowOff>
    </xdr:from>
    <xdr:to>
      <xdr:col>21</xdr:col>
      <xdr:colOff>429772</xdr:colOff>
      <xdr:row>40</xdr:row>
      <xdr:rowOff>54884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14E77C2B-798E-4079-9E2A-87D66D029B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0"/>
          <a:ext cx="13237087" cy="6835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21</xdr:col>
      <xdr:colOff>441203</xdr:colOff>
      <xdr:row>82</xdr:row>
      <xdr:rowOff>68221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BB4B8C82-DC0D-4F7F-99A7-66AAB229D1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060531"/>
          <a:ext cx="13244708" cy="68585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21</xdr:col>
      <xdr:colOff>368807</xdr:colOff>
      <xdr:row>124</xdr:row>
      <xdr:rowOff>102023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C181DE4B-CFEF-4B5F-A5C2-0F903A6C8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11500"/>
          <a:ext cx="13183742" cy="67138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21</xdr:col>
      <xdr:colOff>403099</xdr:colOff>
      <xdr:row>165</xdr:row>
      <xdr:rowOff>117755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0C76E7F0-1241-40FA-B279-B40F90B42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955250"/>
          <a:ext cx="13206604" cy="69043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21</xdr:col>
      <xdr:colOff>403099</xdr:colOff>
      <xdr:row>207</xdr:row>
      <xdr:rowOff>16782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AAAE3A4C-8BB6-4F97-8DA4-FCF984553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56188"/>
          <a:ext cx="13206604" cy="67976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211</xdr:row>
      <xdr:rowOff>23813</xdr:rowOff>
    </xdr:from>
    <xdr:to>
      <xdr:col>21</xdr:col>
      <xdr:colOff>359281</xdr:colOff>
      <xdr:row>249</xdr:row>
      <xdr:rowOff>15827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6E48467F-0BBC-4106-AA7E-A09622B2D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980938"/>
          <a:ext cx="13170406" cy="67785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253</xdr:row>
      <xdr:rowOff>23812</xdr:rowOff>
    </xdr:from>
    <xdr:to>
      <xdr:col>21</xdr:col>
      <xdr:colOff>391669</xdr:colOff>
      <xdr:row>290</xdr:row>
      <xdr:rowOff>173464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9413545D-BA2C-4535-BFFB-98B51DB49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481875"/>
          <a:ext cx="13198984" cy="675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295</xdr:row>
      <xdr:rowOff>35718</xdr:rowOff>
    </xdr:from>
    <xdr:to>
      <xdr:col>21</xdr:col>
      <xdr:colOff>370712</xdr:colOff>
      <xdr:row>333</xdr:row>
      <xdr:rowOff>18206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E4D33012-918C-42DC-A5F2-E4FCAA29A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994718"/>
          <a:ext cx="13181837" cy="676905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21</xdr:col>
      <xdr:colOff>380238</xdr:colOff>
      <xdr:row>374</xdr:row>
      <xdr:rowOff>174420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B3905876-A69C-449A-AEE3-FE8D46E3E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459938"/>
          <a:ext cx="13191363" cy="67823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379</xdr:row>
      <xdr:rowOff>0</xdr:rowOff>
    </xdr:from>
    <xdr:to>
      <xdr:col>21</xdr:col>
      <xdr:colOff>395479</xdr:colOff>
      <xdr:row>416</xdr:row>
      <xdr:rowOff>159177</xdr:rowOff>
    </xdr:to>
    <xdr:pic>
      <xdr:nvPicPr>
        <xdr:cNvPr id="55" name="図 54">
          <a:extLst>
            <a:ext uri="{FF2B5EF4-FFF2-40B4-BE49-F238E27FC236}">
              <a16:creationId xmlns:a16="http://schemas.microsoft.com/office/drawing/2014/main" id="{6AD25A09-F3D4-4948-89A8-D134FF83A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960875"/>
          <a:ext cx="13206604" cy="6767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D2" sqref="D2"/>
    </sheetView>
  </sheetViews>
  <sheetFormatPr defaultRowHeight="18" x14ac:dyDescent="0.45"/>
  <cols>
    <col min="1" max="1" width="4.8984375" customWidth="1"/>
    <col min="2" max="2" width="12" customWidth="1"/>
    <col min="3" max="3" width="10.59765625" customWidth="1"/>
    <col min="4" max="6" width="8.19921875" customWidth="1"/>
    <col min="7" max="7" width="9.8984375" customWidth="1"/>
    <col min="10" max="15" width="7.69921875" customWidth="1"/>
  </cols>
  <sheetData>
    <row r="1" spans="1:18" x14ac:dyDescent="0.45">
      <c r="A1" s="1" t="s">
        <v>7</v>
      </c>
      <c r="C1" t="s">
        <v>48</v>
      </c>
    </row>
    <row r="2" spans="1:18" x14ac:dyDescent="0.45">
      <c r="A2" s="1" t="s">
        <v>8</v>
      </c>
      <c r="C2" t="s">
        <v>36</v>
      </c>
    </row>
    <row r="3" spans="1:18" x14ac:dyDescent="0.45">
      <c r="A3" s="1" t="s">
        <v>10</v>
      </c>
      <c r="C3" s="29">
        <v>100000</v>
      </c>
    </row>
    <row r="4" spans="1:18" x14ac:dyDescent="0.45">
      <c r="A4" s="1" t="s">
        <v>11</v>
      </c>
      <c r="C4" s="29" t="s">
        <v>13</v>
      </c>
    </row>
    <row r="5" spans="1:18" ht="18.600000000000001" thickBot="1" x14ac:dyDescent="0.5">
      <c r="A5" s="1" t="s">
        <v>12</v>
      </c>
      <c r="C5" s="29" t="s">
        <v>34</v>
      </c>
    </row>
    <row r="6" spans="1:18" ht="18.600000000000001" thickBot="1" x14ac:dyDescent="0.5">
      <c r="A6" s="24" t="s">
        <v>0</v>
      </c>
      <c r="B6" s="24" t="s">
        <v>1</v>
      </c>
      <c r="C6" s="24" t="s">
        <v>1</v>
      </c>
      <c r="D6" s="48" t="s">
        <v>25</v>
      </c>
      <c r="E6" s="25"/>
      <c r="F6" s="26"/>
      <c r="G6" s="88" t="s">
        <v>3</v>
      </c>
      <c r="H6" s="89"/>
      <c r="I6" s="95"/>
      <c r="J6" s="88" t="s">
        <v>23</v>
      </c>
      <c r="K6" s="89"/>
      <c r="L6" s="95"/>
      <c r="M6" s="88" t="s">
        <v>24</v>
      </c>
      <c r="N6" s="89"/>
      <c r="O6" s="95"/>
    </row>
    <row r="7" spans="1:18" ht="18.600000000000001" thickBot="1" x14ac:dyDescent="0.5">
      <c r="A7" s="27"/>
      <c r="B7" s="27" t="s">
        <v>2</v>
      </c>
      <c r="C7" s="64" t="s">
        <v>29</v>
      </c>
      <c r="D7" s="13">
        <v>0.61799999999999999</v>
      </c>
      <c r="E7" s="14"/>
      <c r="F7" s="15"/>
      <c r="G7" s="13">
        <v>0.61799999999999999</v>
      </c>
      <c r="H7" s="14"/>
      <c r="I7" s="15"/>
      <c r="J7" s="13"/>
      <c r="K7" s="14"/>
      <c r="L7" s="15"/>
      <c r="M7" s="13"/>
      <c r="N7" s="14"/>
      <c r="O7" s="15"/>
    </row>
    <row r="8" spans="1:18" ht="18.600000000000001" thickBot="1" x14ac:dyDescent="0.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/>
      <c r="I8" s="21"/>
      <c r="J8" s="92" t="s">
        <v>23</v>
      </c>
      <c r="K8" s="93"/>
      <c r="L8" s="94"/>
      <c r="M8" s="92"/>
      <c r="N8" s="93"/>
      <c r="O8" s="94"/>
    </row>
    <row r="9" spans="1:18" x14ac:dyDescent="0.45">
      <c r="A9" s="9">
        <v>1</v>
      </c>
      <c r="B9" s="23">
        <v>43301</v>
      </c>
      <c r="C9" s="50">
        <v>2</v>
      </c>
      <c r="D9" s="54">
        <v>0.61799999999999999</v>
      </c>
      <c r="E9" s="55"/>
      <c r="F9" s="56"/>
      <c r="G9" s="22">
        <f>IF(D9="","",G8+M9)</f>
        <v>101854</v>
      </c>
      <c r="H9" s="22" t="str">
        <f t="shared" ref="H9" si="0">IF(E9="","",H8+N9)</f>
        <v/>
      </c>
      <c r="I9" s="22" t="str">
        <f t="shared" ref="I9" si="1">IF(F9="","",I8+O9)</f>
        <v/>
      </c>
      <c r="J9" s="41">
        <f>IF(G8="","",G8*0.03)</f>
        <v>3000</v>
      </c>
      <c r="K9" s="42" t="str">
        <f>IF(H8="","",H8*0.03)</f>
        <v/>
      </c>
      <c r="L9" s="43" t="str">
        <f>IF(I8="","",I8*0.03)</f>
        <v/>
      </c>
      <c r="M9" s="41">
        <f>IF(D9="","",J9*D9)</f>
        <v>1854</v>
      </c>
      <c r="N9" s="42" t="str">
        <f>IF(E9="","",K9*E9)</f>
        <v/>
      </c>
      <c r="O9" s="43" t="str">
        <f>IF(F9="","",L9*F9)</f>
        <v/>
      </c>
      <c r="P9" s="40" t="s">
        <v>37</v>
      </c>
      <c r="Q9" s="40"/>
      <c r="R9" s="40"/>
    </row>
    <row r="10" spans="1:18" x14ac:dyDescent="0.45">
      <c r="A10" s="9">
        <v>2</v>
      </c>
      <c r="B10" s="5">
        <v>43563</v>
      </c>
      <c r="C10" s="47">
        <v>2</v>
      </c>
      <c r="D10" s="57">
        <v>0.61799999999999999</v>
      </c>
      <c r="E10" s="58"/>
      <c r="F10" s="59"/>
      <c r="G10" s="22">
        <f t="shared" ref="G10:G42" si="2">IF(D10="","",G9+M10)</f>
        <v>103742.37316</v>
      </c>
      <c r="H10" s="22" t="str">
        <f t="shared" ref="H10:H42" si="3">IF(E10="","",H9+N10)</f>
        <v/>
      </c>
      <c r="I10" s="22" t="str">
        <f t="shared" ref="I10:I42" si="4">IF(F10="","",I9+O10)</f>
        <v/>
      </c>
      <c r="J10" s="44">
        <f t="shared" ref="J10:J12" si="5">IF(G9="","",G9*0.03)</f>
        <v>3055.62</v>
      </c>
      <c r="K10" s="45" t="str">
        <f t="shared" ref="K10:K12" si="6">IF(H9="","",H9*0.03)</f>
        <v/>
      </c>
      <c r="L10" s="46" t="str">
        <f t="shared" ref="L10:L12" si="7">IF(I9="","",I9*0.03)</f>
        <v/>
      </c>
      <c r="M10" s="44">
        <f t="shared" ref="M10:M12" si="8">IF(D10="","",J10*D10)</f>
        <v>1888.3731599999999</v>
      </c>
      <c r="N10" s="45" t="str">
        <f t="shared" ref="N10:N12" si="9">IF(E10="","",K10*E10)</f>
        <v/>
      </c>
      <c r="O10" s="46" t="str">
        <f t="shared" ref="O10:O12" si="10">IF(F10="","",L10*F10)</f>
        <v/>
      </c>
      <c r="P10" s="40"/>
      <c r="Q10" s="40"/>
      <c r="R10" s="40"/>
    </row>
    <row r="11" spans="1:18" x14ac:dyDescent="0.45">
      <c r="A11" s="9">
        <v>3</v>
      </c>
      <c r="B11" s="5"/>
      <c r="C11" s="47">
        <v>2</v>
      </c>
      <c r="D11" s="57">
        <v>0.61799999999999999</v>
      </c>
      <c r="E11" s="58"/>
      <c r="F11" s="80"/>
      <c r="G11" s="22">
        <f t="shared" si="2"/>
        <v>105665.7567583864</v>
      </c>
      <c r="H11" s="22" t="str">
        <f t="shared" si="3"/>
        <v/>
      </c>
      <c r="I11" s="22" t="str">
        <f t="shared" si="4"/>
        <v/>
      </c>
      <c r="J11" s="44">
        <f t="shared" si="5"/>
        <v>3112.2711948000001</v>
      </c>
      <c r="K11" s="45" t="str">
        <f t="shared" si="6"/>
        <v/>
      </c>
      <c r="L11" s="46" t="str">
        <f t="shared" si="7"/>
        <v/>
      </c>
      <c r="M11" s="44">
        <f t="shared" si="8"/>
        <v>1923.3835983864001</v>
      </c>
      <c r="N11" s="45" t="str">
        <f t="shared" si="9"/>
        <v/>
      </c>
      <c r="O11" s="46" t="str">
        <f t="shared" si="10"/>
        <v/>
      </c>
      <c r="P11" s="40"/>
      <c r="Q11" s="40"/>
      <c r="R11" s="40"/>
    </row>
    <row r="12" spans="1:18" x14ac:dyDescent="0.45">
      <c r="A12" s="9">
        <v>4</v>
      </c>
      <c r="B12" s="5"/>
      <c r="C12" s="47">
        <v>2</v>
      </c>
      <c r="D12" s="57">
        <v>0.61799999999999999</v>
      </c>
      <c r="E12" s="58"/>
      <c r="F12" s="59"/>
      <c r="G12" s="22">
        <f t="shared" si="2"/>
        <v>107624.79988868689</v>
      </c>
      <c r="H12" s="22" t="str">
        <f t="shared" si="3"/>
        <v/>
      </c>
      <c r="I12" s="22" t="str">
        <f t="shared" si="4"/>
        <v/>
      </c>
      <c r="J12" s="44">
        <f t="shared" si="5"/>
        <v>3169.9727027515919</v>
      </c>
      <c r="K12" s="45" t="str">
        <f t="shared" si="6"/>
        <v/>
      </c>
      <c r="L12" s="46" t="str">
        <f t="shared" si="7"/>
        <v/>
      </c>
      <c r="M12" s="44">
        <f t="shared" si="8"/>
        <v>1959.0431303004839</v>
      </c>
      <c r="N12" s="45" t="str">
        <f t="shared" si="9"/>
        <v/>
      </c>
      <c r="O12" s="46" t="str">
        <f t="shared" si="10"/>
        <v/>
      </c>
      <c r="P12" s="40"/>
      <c r="Q12" s="40"/>
      <c r="R12" s="40"/>
    </row>
    <row r="13" spans="1:18" x14ac:dyDescent="0.45">
      <c r="A13" s="9">
        <v>5</v>
      </c>
      <c r="B13" s="5">
        <v>43602</v>
      </c>
      <c r="C13" s="47">
        <v>1</v>
      </c>
      <c r="D13" s="57">
        <v>0.61799999999999999</v>
      </c>
      <c r="E13" s="58"/>
      <c r="F13" s="80"/>
      <c r="G13" s="22">
        <f t="shared" si="2"/>
        <v>109620.16367862314</v>
      </c>
      <c r="H13" s="22" t="str">
        <f t="shared" si="3"/>
        <v/>
      </c>
      <c r="I13" s="22" t="str">
        <f t="shared" si="4"/>
        <v/>
      </c>
      <c r="J13" s="44">
        <f t="shared" ref="J13:J58" si="11">IF(G12="","",G12*0.03)</f>
        <v>3228.7439966606066</v>
      </c>
      <c r="K13" s="45" t="str">
        <f t="shared" ref="K13:K58" si="12">IF(H12="","",H12*0.03)</f>
        <v/>
      </c>
      <c r="L13" s="46" t="str">
        <f t="shared" ref="L13:L58" si="13">IF(I12="","",I12*0.03)</f>
        <v/>
      </c>
      <c r="M13" s="44">
        <f t="shared" ref="M13:M58" si="14">IF(D13="","",J13*D13)</f>
        <v>1995.3637899362548</v>
      </c>
      <c r="N13" s="45" t="str">
        <f t="shared" ref="N13:N58" si="15">IF(E13="","",K13*E13)</f>
        <v/>
      </c>
      <c r="O13" s="46" t="str">
        <f t="shared" ref="O13:O58" si="16">IF(F13="","",L13*F13)</f>
        <v/>
      </c>
      <c r="P13" s="40"/>
      <c r="Q13" s="40"/>
      <c r="R13" s="40"/>
    </row>
    <row r="14" spans="1:18" x14ac:dyDescent="0.45">
      <c r="A14" s="9">
        <v>6</v>
      </c>
      <c r="B14" s="5">
        <v>43731</v>
      </c>
      <c r="C14" s="47">
        <v>2</v>
      </c>
      <c r="D14" s="57">
        <v>-1</v>
      </c>
      <c r="E14" s="58"/>
      <c r="F14" s="59"/>
      <c r="G14" s="22">
        <f t="shared" si="2"/>
        <v>106331.55876826444</v>
      </c>
      <c r="H14" s="22" t="str">
        <f t="shared" si="3"/>
        <v/>
      </c>
      <c r="I14" s="22" t="str">
        <f t="shared" si="4"/>
        <v/>
      </c>
      <c r="J14" s="44">
        <f t="shared" si="11"/>
        <v>3288.6049103586943</v>
      </c>
      <c r="K14" s="45" t="str">
        <f t="shared" si="12"/>
        <v/>
      </c>
      <c r="L14" s="46" t="str">
        <f t="shared" si="13"/>
        <v/>
      </c>
      <c r="M14" s="44">
        <f t="shared" si="14"/>
        <v>-3288.6049103586943</v>
      </c>
      <c r="N14" s="45" t="str">
        <f t="shared" si="15"/>
        <v/>
      </c>
      <c r="O14" s="46" t="str">
        <f t="shared" si="16"/>
        <v/>
      </c>
      <c r="P14" s="40"/>
      <c r="Q14" s="40"/>
      <c r="R14" s="40"/>
    </row>
    <row r="15" spans="1:18" x14ac:dyDescent="0.45">
      <c r="A15" s="9">
        <v>7</v>
      </c>
      <c r="B15" s="5">
        <v>43756</v>
      </c>
      <c r="C15" s="47">
        <v>2</v>
      </c>
      <c r="D15" s="57">
        <v>-1</v>
      </c>
      <c r="E15" s="58"/>
      <c r="F15" s="59"/>
      <c r="G15" s="22">
        <f t="shared" si="2"/>
        <v>103141.61200521651</v>
      </c>
      <c r="H15" s="22" t="str">
        <f t="shared" si="3"/>
        <v/>
      </c>
      <c r="I15" s="22" t="str">
        <f t="shared" si="4"/>
        <v/>
      </c>
      <c r="J15" s="44">
        <f t="shared" si="11"/>
        <v>3189.946763047933</v>
      </c>
      <c r="K15" s="45" t="str">
        <f t="shared" si="12"/>
        <v/>
      </c>
      <c r="L15" s="46" t="str">
        <f t="shared" si="13"/>
        <v/>
      </c>
      <c r="M15" s="44">
        <f t="shared" si="14"/>
        <v>-3189.946763047933</v>
      </c>
      <c r="N15" s="45" t="str">
        <f t="shared" si="15"/>
        <v/>
      </c>
      <c r="O15" s="46" t="str">
        <f t="shared" si="16"/>
        <v/>
      </c>
      <c r="P15" s="40"/>
      <c r="Q15" s="40"/>
      <c r="R15" s="40"/>
    </row>
    <row r="16" spans="1:18" x14ac:dyDescent="0.45">
      <c r="A16" s="9">
        <v>8</v>
      </c>
      <c r="B16" s="5">
        <v>44294</v>
      </c>
      <c r="C16" s="47">
        <v>2</v>
      </c>
      <c r="D16" s="57">
        <v>0.61799999999999999</v>
      </c>
      <c r="E16" s="58"/>
      <c r="F16" s="59"/>
      <c r="G16" s="22">
        <f t="shared" si="2"/>
        <v>105053.85749179321</v>
      </c>
      <c r="H16" s="22" t="str">
        <f t="shared" si="3"/>
        <v/>
      </c>
      <c r="I16" s="22" t="str">
        <f t="shared" si="4"/>
        <v/>
      </c>
      <c r="J16" s="44">
        <f t="shared" si="11"/>
        <v>3094.248360156495</v>
      </c>
      <c r="K16" s="45" t="str">
        <f t="shared" si="12"/>
        <v/>
      </c>
      <c r="L16" s="46" t="str">
        <f t="shared" si="13"/>
        <v/>
      </c>
      <c r="M16" s="44">
        <f t="shared" si="14"/>
        <v>1912.2454865767138</v>
      </c>
      <c r="N16" s="45" t="str">
        <f t="shared" si="15"/>
        <v/>
      </c>
      <c r="O16" s="46" t="str">
        <f t="shared" si="16"/>
        <v/>
      </c>
      <c r="P16" s="40"/>
      <c r="Q16" s="40"/>
      <c r="R16" s="40"/>
    </row>
    <row r="17" spans="1:18" x14ac:dyDescent="0.45">
      <c r="A17" s="9">
        <v>9</v>
      </c>
      <c r="B17" s="5">
        <v>44202</v>
      </c>
      <c r="C17" s="47">
        <v>1</v>
      </c>
      <c r="D17" s="57">
        <v>0.61799999999999999</v>
      </c>
      <c r="E17" s="58"/>
      <c r="F17" s="59"/>
      <c r="G17" s="22">
        <f t="shared" si="2"/>
        <v>107001.55600969106</v>
      </c>
      <c r="H17" s="22" t="str">
        <f t="shared" si="3"/>
        <v/>
      </c>
      <c r="I17" s="22" t="str">
        <f t="shared" si="4"/>
        <v/>
      </c>
      <c r="J17" s="44">
        <f t="shared" si="11"/>
        <v>3151.6157247537963</v>
      </c>
      <c r="K17" s="45" t="str">
        <f t="shared" si="12"/>
        <v/>
      </c>
      <c r="L17" s="46" t="str">
        <f t="shared" si="13"/>
        <v/>
      </c>
      <c r="M17" s="44">
        <f t="shared" si="14"/>
        <v>1947.6985178978462</v>
      </c>
      <c r="N17" s="45" t="str">
        <f t="shared" si="15"/>
        <v/>
      </c>
      <c r="O17" s="46" t="str">
        <f t="shared" si="16"/>
        <v/>
      </c>
      <c r="P17" s="40"/>
      <c r="Q17" s="40"/>
      <c r="R17" s="40"/>
    </row>
    <row r="18" spans="1:18" x14ac:dyDescent="0.45">
      <c r="A18" s="9">
        <v>10</v>
      </c>
      <c r="B18" s="5">
        <v>44294</v>
      </c>
      <c r="C18" s="47">
        <v>2</v>
      </c>
      <c r="D18" s="57">
        <v>0.61799999999999999</v>
      </c>
      <c r="E18" s="58"/>
      <c r="F18" s="59"/>
      <c r="G18" s="22">
        <f t="shared" si="2"/>
        <v>108985.36485811074</v>
      </c>
      <c r="H18" s="22" t="str">
        <f t="shared" si="3"/>
        <v/>
      </c>
      <c r="I18" s="22" t="str">
        <f t="shared" si="4"/>
        <v/>
      </c>
      <c r="J18" s="44">
        <f t="shared" si="11"/>
        <v>3210.0466802907317</v>
      </c>
      <c r="K18" s="45" t="str">
        <f t="shared" si="12"/>
        <v/>
      </c>
      <c r="L18" s="46" t="str">
        <f t="shared" si="13"/>
        <v/>
      </c>
      <c r="M18" s="44">
        <f t="shared" si="14"/>
        <v>1983.8088484196721</v>
      </c>
      <c r="N18" s="45" t="str">
        <f t="shared" si="15"/>
        <v/>
      </c>
      <c r="O18" s="46" t="str">
        <f t="shared" si="16"/>
        <v/>
      </c>
      <c r="P18" s="40"/>
      <c r="Q18" s="40"/>
      <c r="R18" s="40"/>
    </row>
    <row r="19" spans="1:18" x14ac:dyDescent="0.45">
      <c r="A19" s="9">
        <v>11</v>
      </c>
      <c r="B19" s="5"/>
      <c r="C19" s="47"/>
      <c r="D19" s="57"/>
      <c r="E19" s="58"/>
      <c r="F19" s="59"/>
      <c r="G19" s="22" t="str">
        <f t="shared" si="2"/>
        <v/>
      </c>
      <c r="H19" s="22" t="str">
        <f t="shared" si="3"/>
        <v/>
      </c>
      <c r="I19" s="22" t="str">
        <f t="shared" si="4"/>
        <v/>
      </c>
      <c r="J19" s="44"/>
      <c r="K19" s="45" t="str">
        <f t="shared" si="12"/>
        <v/>
      </c>
      <c r="L19" s="46" t="str">
        <f t="shared" si="13"/>
        <v/>
      </c>
      <c r="M19" s="44" t="str">
        <f t="shared" si="14"/>
        <v/>
      </c>
      <c r="N19" s="45" t="str">
        <f t="shared" si="15"/>
        <v/>
      </c>
      <c r="O19" s="46" t="str">
        <f t="shared" si="16"/>
        <v/>
      </c>
      <c r="P19" s="40"/>
      <c r="Q19" s="40"/>
      <c r="R19" s="40"/>
    </row>
    <row r="20" spans="1:18" x14ac:dyDescent="0.45">
      <c r="A20" s="9">
        <v>12</v>
      </c>
      <c r="B20" s="5"/>
      <c r="C20" s="47"/>
      <c r="D20" s="57"/>
      <c r="E20" s="58"/>
      <c r="F20" s="59"/>
      <c r="G20" s="22" t="str">
        <f t="shared" si="2"/>
        <v/>
      </c>
      <c r="H20" s="22" t="str">
        <f t="shared" si="3"/>
        <v/>
      </c>
      <c r="I20" s="22" t="str">
        <f t="shared" si="4"/>
        <v/>
      </c>
      <c r="J20" s="44" t="str">
        <f t="shared" si="11"/>
        <v/>
      </c>
      <c r="K20" s="45" t="str">
        <f t="shared" si="12"/>
        <v/>
      </c>
      <c r="L20" s="46" t="str">
        <f t="shared" si="13"/>
        <v/>
      </c>
      <c r="M20" s="44" t="str">
        <f t="shared" si="14"/>
        <v/>
      </c>
      <c r="N20" s="45" t="str">
        <f t="shared" si="15"/>
        <v/>
      </c>
      <c r="O20" s="46" t="str">
        <f t="shared" si="16"/>
        <v/>
      </c>
      <c r="P20" s="40"/>
      <c r="Q20" s="40"/>
      <c r="R20" s="40"/>
    </row>
    <row r="21" spans="1:18" x14ac:dyDescent="0.45">
      <c r="A21" s="9">
        <v>13</v>
      </c>
      <c r="B21" s="5"/>
      <c r="C21" s="47"/>
      <c r="D21" s="57"/>
      <c r="E21" s="58"/>
      <c r="F21" s="59"/>
      <c r="G21" s="22" t="str">
        <f t="shared" si="2"/>
        <v/>
      </c>
      <c r="H21" s="22" t="str">
        <f t="shared" si="3"/>
        <v/>
      </c>
      <c r="I21" s="22" t="str">
        <f t="shared" si="4"/>
        <v/>
      </c>
      <c r="J21" s="44" t="str">
        <f t="shared" si="11"/>
        <v/>
      </c>
      <c r="K21" s="45" t="str">
        <f t="shared" si="12"/>
        <v/>
      </c>
      <c r="L21" s="46" t="str">
        <f t="shared" si="13"/>
        <v/>
      </c>
      <c r="M21" s="44" t="str">
        <f t="shared" si="14"/>
        <v/>
      </c>
      <c r="N21" s="45" t="str">
        <f t="shared" si="15"/>
        <v/>
      </c>
      <c r="O21" s="46" t="str">
        <f t="shared" si="16"/>
        <v/>
      </c>
      <c r="P21" s="40"/>
      <c r="Q21" s="40"/>
      <c r="R21" s="40"/>
    </row>
    <row r="22" spans="1:18" x14ac:dyDescent="0.45">
      <c r="A22" s="9">
        <v>14</v>
      </c>
      <c r="B22" s="5"/>
      <c r="C22" s="47"/>
      <c r="D22" s="57"/>
      <c r="E22" s="58"/>
      <c r="F22" s="59"/>
      <c r="G22" s="22" t="str">
        <f t="shared" si="2"/>
        <v/>
      </c>
      <c r="H22" s="22" t="str">
        <f t="shared" si="3"/>
        <v/>
      </c>
      <c r="I22" s="22" t="str">
        <f t="shared" si="4"/>
        <v/>
      </c>
      <c r="J22" s="44" t="str">
        <f t="shared" si="11"/>
        <v/>
      </c>
      <c r="K22" s="45" t="str">
        <f t="shared" si="12"/>
        <v/>
      </c>
      <c r="L22" s="46" t="str">
        <f t="shared" si="13"/>
        <v/>
      </c>
      <c r="M22" s="44" t="str">
        <f t="shared" si="14"/>
        <v/>
      </c>
      <c r="N22" s="45" t="str">
        <f t="shared" si="15"/>
        <v/>
      </c>
      <c r="O22" s="46" t="str">
        <f t="shared" si="16"/>
        <v/>
      </c>
      <c r="P22" s="40"/>
      <c r="Q22" s="40"/>
      <c r="R22" s="40"/>
    </row>
    <row r="23" spans="1:18" x14ac:dyDescent="0.45">
      <c r="A23" s="9">
        <v>15</v>
      </c>
      <c r="B23" s="5"/>
      <c r="C23" s="47"/>
      <c r="D23" s="57"/>
      <c r="E23" s="58"/>
      <c r="F23" s="80"/>
      <c r="G23" s="22" t="str">
        <f t="shared" si="2"/>
        <v/>
      </c>
      <c r="H23" s="22" t="str">
        <f t="shared" si="3"/>
        <v/>
      </c>
      <c r="I23" s="22" t="str">
        <f t="shared" si="4"/>
        <v/>
      </c>
      <c r="J23" s="44" t="str">
        <f t="shared" si="11"/>
        <v/>
      </c>
      <c r="K23" s="45" t="str">
        <f t="shared" si="12"/>
        <v/>
      </c>
      <c r="L23" s="46" t="str">
        <f t="shared" si="13"/>
        <v/>
      </c>
      <c r="M23" s="44" t="str">
        <f t="shared" si="14"/>
        <v/>
      </c>
      <c r="N23" s="45" t="str">
        <f t="shared" si="15"/>
        <v/>
      </c>
      <c r="O23" s="46" t="str">
        <f t="shared" si="16"/>
        <v/>
      </c>
      <c r="P23" s="40"/>
      <c r="Q23" s="40"/>
      <c r="R23" s="40"/>
    </row>
    <row r="24" spans="1:18" x14ac:dyDescent="0.45">
      <c r="A24" s="9">
        <v>16</v>
      </c>
      <c r="B24" s="5"/>
      <c r="C24" s="47"/>
      <c r="D24" s="57"/>
      <c r="E24" s="58"/>
      <c r="F24" s="59"/>
      <c r="G24" s="22" t="str">
        <f t="shared" si="2"/>
        <v/>
      </c>
      <c r="H24" s="22" t="str">
        <f t="shared" si="3"/>
        <v/>
      </c>
      <c r="I24" s="22" t="str">
        <f t="shared" si="4"/>
        <v/>
      </c>
      <c r="J24" s="44" t="str">
        <f t="shared" si="11"/>
        <v/>
      </c>
      <c r="K24" s="45" t="str">
        <f t="shared" si="12"/>
        <v/>
      </c>
      <c r="L24" s="46" t="str">
        <f t="shared" si="13"/>
        <v/>
      </c>
      <c r="M24" s="44" t="str">
        <f t="shared" si="14"/>
        <v/>
      </c>
      <c r="N24" s="45" t="str">
        <f t="shared" si="15"/>
        <v/>
      </c>
      <c r="O24" s="46" t="str">
        <f t="shared" si="16"/>
        <v/>
      </c>
      <c r="P24" s="40"/>
      <c r="Q24" s="40"/>
      <c r="R24" s="40"/>
    </row>
    <row r="25" spans="1:18" x14ac:dyDescent="0.45">
      <c r="A25" s="9">
        <v>17</v>
      </c>
      <c r="B25" s="5"/>
      <c r="C25" s="47"/>
      <c r="D25" s="57"/>
      <c r="E25" s="58"/>
      <c r="F25" s="59"/>
      <c r="G25" s="22" t="str">
        <f t="shared" si="2"/>
        <v/>
      </c>
      <c r="H25" s="22" t="str">
        <f t="shared" si="3"/>
        <v/>
      </c>
      <c r="I25" s="22" t="str">
        <f t="shared" si="4"/>
        <v/>
      </c>
      <c r="J25" s="44" t="str">
        <f t="shared" si="11"/>
        <v/>
      </c>
      <c r="K25" s="45" t="str">
        <f t="shared" si="12"/>
        <v/>
      </c>
      <c r="L25" s="46" t="str">
        <f t="shared" si="13"/>
        <v/>
      </c>
      <c r="M25" s="44" t="str">
        <f t="shared" si="14"/>
        <v/>
      </c>
      <c r="N25" s="45" t="str">
        <f t="shared" si="15"/>
        <v/>
      </c>
      <c r="O25" s="46" t="str">
        <f t="shared" si="16"/>
        <v/>
      </c>
      <c r="P25" s="40"/>
      <c r="Q25" s="40"/>
      <c r="R25" s="40"/>
    </row>
    <row r="26" spans="1:18" x14ac:dyDescent="0.45">
      <c r="A26" s="9">
        <v>18</v>
      </c>
      <c r="B26" s="5"/>
      <c r="C26" s="47"/>
      <c r="D26" s="57"/>
      <c r="E26" s="58"/>
      <c r="F26" s="59"/>
      <c r="G26" s="22" t="str">
        <f t="shared" si="2"/>
        <v/>
      </c>
      <c r="H26" s="22" t="str">
        <f t="shared" si="3"/>
        <v/>
      </c>
      <c r="I26" s="22" t="str">
        <f t="shared" si="4"/>
        <v/>
      </c>
      <c r="J26" s="44" t="str">
        <f t="shared" si="11"/>
        <v/>
      </c>
      <c r="K26" s="45" t="str">
        <f t="shared" si="12"/>
        <v/>
      </c>
      <c r="L26" s="46" t="str">
        <f t="shared" si="13"/>
        <v/>
      </c>
      <c r="M26" s="44" t="str">
        <f t="shared" si="14"/>
        <v/>
      </c>
      <c r="N26" s="45" t="str">
        <f t="shared" si="15"/>
        <v/>
      </c>
      <c r="O26" s="46" t="str">
        <f t="shared" si="16"/>
        <v/>
      </c>
      <c r="P26" s="40"/>
      <c r="Q26" s="40"/>
      <c r="R26" s="40"/>
    </row>
    <row r="27" spans="1:18" x14ac:dyDescent="0.45">
      <c r="A27" s="9">
        <v>19</v>
      </c>
      <c r="B27" s="5"/>
      <c r="C27" s="47"/>
      <c r="D27" s="57"/>
      <c r="E27" s="58"/>
      <c r="F27" s="59"/>
      <c r="G27" s="22" t="str">
        <f t="shared" si="2"/>
        <v/>
      </c>
      <c r="H27" s="22" t="str">
        <f t="shared" si="3"/>
        <v/>
      </c>
      <c r="I27" s="22" t="str">
        <f t="shared" si="4"/>
        <v/>
      </c>
      <c r="J27" s="44" t="str">
        <f t="shared" si="11"/>
        <v/>
      </c>
      <c r="K27" s="45" t="str">
        <f t="shared" si="12"/>
        <v/>
      </c>
      <c r="L27" s="46" t="str">
        <f t="shared" si="13"/>
        <v/>
      </c>
      <c r="M27" s="44" t="str">
        <f t="shared" si="14"/>
        <v/>
      </c>
      <c r="N27" s="45" t="str">
        <f t="shared" si="15"/>
        <v/>
      </c>
      <c r="O27" s="46" t="str">
        <f t="shared" si="16"/>
        <v/>
      </c>
      <c r="P27" s="40"/>
      <c r="Q27" s="40"/>
      <c r="R27" s="40"/>
    </row>
    <row r="28" spans="1:18" x14ac:dyDescent="0.45">
      <c r="A28" s="9">
        <v>20</v>
      </c>
      <c r="B28" s="5"/>
      <c r="C28" s="47"/>
      <c r="D28" s="57"/>
      <c r="E28" s="58"/>
      <c r="F28" s="59"/>
      <c r="G28" s="22" t="str">
        <f t="shared" si="2"/>
        <v/>
      </c>
      <c r="H28" s="22" t="str">
        <f t="shared" si="3"/>
        <v/>
      </c>
      <c r="I28" s="22" t="str">
        <f t="shared" si="4"/>
        <v/>
      </c>
      <c r="J28" s="44" t="str">
        <f t="shared" si="11"/>
        <v/>
      </c>
      <c r="K28" s="45" t="str">
        <f t="shared" si="12"/>
        <v/>
      </c>
      <c r="L28" s="46" t="str">
        <f t="shared" si="13"/>
        <v/>
      </c>
      <c r="M28" s="44" t="str">
        <f t="shared" si="14"/>
        <v/>
      </c>
      <c r="N28" s="45" t="str">
        <f t="shared" si="15"/>
        <v/>
      </c>
      <c r="O28" s="46" t="str">
        <f t="shared" si="16"/>
        <v/>
      </c>
      <c r="P28" s="40"/>
      <c r="Q28" s="40"/>
      <c r="R28" s="40"/>
    </row>
    <row r="29" spans="1:18" x14ac:dyDescent="0.45">
      <c r="A29" s="9">
        <v>21</v>
      </c>
      <c r="B29" s="5"/>
      <c r="C29" s="47"/>
      <c r="D29" s="57"/>
      <c r="E29" s="58"/>
      <c r="F29" s="80"/>
      <c r="G29" s="22" t="str">
        <f t="shared" si="2"/>
        <v/>
      </c>
      <c r="H29" s="22" t="str">
        <f t="shared" si="3"/>
        <v/>
      </c>
      <c r="I29" s="22" t="str">
        <f t="shared" si="4"/>
        <v/>
      </c>
      <c r="J29" s="44" t="str">
        <f t="shared" si="11"/>
        <v/>
      </c>
      <c r="K29" s="45" t="str">
        <f t="shared" si="12"/>
        <v/>
      </c>
      <c r="L29" s="46" t="str">
        <f t="shared" si="13"/>
        <v/>
      </c>
      <c r="M29" s="44" t="str">
        <f t="shared" si="14"/>
        <v/>
      </c>
      <c r="N29" s="45" t="str">
        <f t="shared" si="15"/>
        <v/>
      </c>
      <c r="O29" s="46" t="str">
        <f t="shared" si="16"/>
        <v/>
      </c>
      <c r="P29" s="40"/>
      <c r="Q29" s="40"/>
      <c r="R29" s="40"/>
    </row>
    <row r="30" spans="1:18" x14ac:dyDescent="0.45">
      <c r="A30" s="9">
        <v>22</v>
      </c>
      <c r="B30" s="5"/>
      <c r="C30" s="47"/>
      <c r="D30" s="57"/>
      <c r="E30" s="58"/>
      <c r="F30" s="80"/>
      <c r="G30" s="22" t="str">
        <f t="shared" si="2"/>
        <v/>
      </c>
      <c r="H30" s="22" t="str">
        <f t="shared" si="3"/>
        <v/>
      </c>
      <c r="I30" s="22" t="str">
        <f t="shared" si="4"/>
        <v/>
      </c>
      <c r="J30" s="44" t="str">
        <f t="shared" si="11"/>
        <v/>
      </c>
      <c r="K30" s="45" t="str">
        <f t="shared" si="12"/>
        <v/>
      </c>
      <c r="L30" s="46" t="str">
        <f t="shared" si="13"/>
        <v/>
      </c>
      <c r="M30" s="44" t="str">
        <f t="shared" si="14"/>
        <v/>
      </c>
      <c r="N30" s="45" t="str">
        <f t="shared" si="15"/>
        <v/>
      </c>
      <c r="O30" s="46" t="str">
        <f t="shared" si="16"/>
        <v/>
      </c>
      <c r="P30" s="40"/>
      <c r="Q30" s="40"/>
      <c r="R30" s="40"/>
    </row>
    <row r="31" spans="1:18" x14ac:dyDescent="0.45">
      <c r="A31" s="9">
        <v>23</v>
      </c>
      <c r="B31" s="5"/>
      <c r="C31" s="47"/>
      <c r="D31" s="57"/>
      <c r="E31" s="58"/>
      <c r="F31" s="59"/>
      <c r="G31" s="22" t="str">
        <f t="shared" si="2"/>
        <v/>
      </c>
      <c r="H31" s="22" t="str">
        <f t="shared" si="3"/>
        <v/>
      </c>
      <c r="I31" s="22" t="str">
        <f t="shared" si="4"/>
        <v/>
      </c>
      <c r="J31" s="44" t="str">
        <f t="shared" si="11"/>
        <v/>
      </c>
      <c r="K31" s="45" t="str">
        <f t="shared" si="12"/>
        <v/>
      </c>
      <c r="L31" s="46" t="str">
        <f t="shared" si="13"/>
        <v/>
      </c>
      <c r="M31" s="44" t="str">
        <f t="shared" si="14"/>
        <v/>
      </c>
      <c r="N31" s="45" t="str">
        <f t="shared" si="15"/>
        <v/>
      </c>
      <c r="O31" s="46" t="str">
        <f t="shared" si="16"/>
        <v/>
      </c>
      <c r="P31" s="40"/>
      <c r="Q31" s="40"/>
      <c r="R31" s="40"/>
    </row>
    <row r="32" spans="1:18" x14ac:dyDescent="0.45">
      <c r="A32" s="9">
        <v>24</v>
      </c>
      <c r="B32" s="5"/>
      <c r="C32" s="47"/>
      <c r="D32" s="57"/>
      <c r="E32" s="58"/>
      <c r="F32" s="59"/>
      <c r="G32" s="22" t="str">
        <f t="shared" si="2"/>
        <v/>
      </c>
      <c r="H32" s="22" t="str">
        <f t="shared" si="3"/>
        <v/>
      </c>
      <c r="I32" s="22" t="str">
        <f t="shared" si="4"/>
        <v/>
      </c>
      <c r="J32" s="44" t="str">
        <f t="shared" si="11"/>
        <v/>
      </c>
      <c r="K32" s="45" t="str">
        <f t="shared" si="12"/>
        <v/>
      </c>
      <c r="L32" s="46" t="str">
        <f t="shared" si="13"/>
        <v/>
      </c>
      <c r="M32" s="44" t="str">
        <f t="shared" si="14"/>
        <v/>
      </c>
      <c r="N32" s="45" t="str">
        <f t="shared" si="15"/>
        <v/>
      </c>
      <c r="O32" s="46" t="str">
        <f t="shared" si="16"/>
        <v/>
      </c>
      <c r="P32" s="40"/>
      <c r="Q32" s="40"/>
      <c r="R32" s="40"/>
    </row>
    <row r="33" spans="1:18" x14ac:dyDescent="0.45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 t="str">
        <f t="shared" si="11"/>
        <v/>
      </c>
      <c r="K33" s="45" t="str">
        <f t="shared" si="12"/>
        <v/>
      </c>
      <c r="L33" s="46" t="str">
        <f t="shared" si="13"/>
        <v/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40"/>
      <c r="Q33" s="40"/>
      <c r="R33" s="40"/>
    </row>
    <row r="34" spans="1:18" x14ac:dyDescent="0.45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40"/>
      <c r="Q34" s="40"/>
      <c r="R34" s="40"/>
    </row>
    <row r="35" spans="1:18" x14ac:dyDescent="0.45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40"/>
      <c r="Q35" s="40"/>
      <c r="R35" s="40"/>
    </row>
    <row r="36" spans="1:18" x14ac:dyDescent="0.45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40"/>
      <c r="Q36" s="40"/>
      <c r="R36" s="40"/>
    </row>
    <row r="37" spans="1:18" x14ac:dyDescent="0.45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40"/>
      <c r="Q37" s="40"/>
      <c r="R37" s="40"/>
    </row>
    <row r="38" spans="1:18" x14ac:dyDescent="0.45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40"/>
      <c r="Q38" s="40"/>
      <c r="R38" s="40"/>
    </row>
    <row r="39" spans="1:18" x14ac:dyDescent="0.45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40"/>
      <c r="Q39" s="40"/>
      <c r="R39" s="40"/>
    </row>
    <row r="40" spans="1:18" x14ac:dyDescent="0.45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40"/>
      <c r="Q40" s="40"/>
      <c r="R40" s="40"/>
    </row>
    <row r="41" spans="1:18" x14ac:dyDescent="0.45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40"/>
      <c r="Q41" s="40"/>
      <c r="R41" s="40"/>
    </row>
    <row r="42" spans="1:18" x14ac:dyDescent="0.45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40"/>
      <c r="Q42" s="40"/>
      <c r="R42" s="40"/>
    </row>
    <row r="43" spans="1:18" x14ac:dyDescent="0.45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5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5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5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5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5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5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5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5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5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5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5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5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5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5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8.600000000000001" thickBot="1" x14ac:dyDescent="0.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8.600000000000001" thickBot="1" x14ac:dyDescent="0.5">
      <c r="A59" s="9"/>
      <c r="B59" s="96" t="s">
        <v>5</v>
      </c>
      <c r="C59" s="97"/>
      <c r="D59" s="7">
        <f>COUNTIF(D9:D58,1.27)</f>
        <v>0</v>
      </c>
      <c r="E59" s="7">
        <f>COUNTIF(E9:E58,1.5)</f>
        <v>0</v>
      </c>
      <c r="F59" s="8">
        <f>COUNTIF(F9:F58,2)</f>
        <v>0</v>
      </c>
      <c r="G59" s="70">
        <f>M59+G8</f>
        <v>108985.36485811074</v>
      </c>
      <c r="H59" s="71">
        <f>N59+H8</f>
        <v>0</v>
      </c>
      <c r="I59" s="72">
        <f>O59+I8</f>
        <v>0</v>
      </c>
      <c r="J59" s="67" t="s">
        <v>31</v>
      </c>
      <c r="K59" s="68">
        <f>B58-B9</f>
        <v>-43301</v>
      </c>
      <c r="L59" s="69" t="s">
        <v>32</v>
      </c>
      <c r="M59" s="81">
        <f>SUM(M9:M58)</f>
        <v>8985.3648581107445</v>
      </c>
      <c r="N59" s="82">
        <f>SUM(N9:N58)</f>
        <v>0</v>
      </c>
      <c r="O59" s="83">
        <f>SUM(O9:O58)</f>
        <v>0</v>
      </c>
    </row>
    <row r="60" spans="1:15" ht="18.600000000000001" thickBot="1" x14ac:dyDescent="0.5">
      <c r="A60" s="9"/>
      <c r="B60" s="90" t="s">
        <v>6</v>
      </c>
      <c r="C60" s="91"/>
      <c r="D60" s="7">
        <f>COUNTIF(D9:D58,-1)</f>
        <v>2</v>
      </c>
      <c r="E60" s="7">
        <f>COUNTIF(E9:E58,-1)</f>
        <v>0</v>
      </c>
      <c r="F60" s="8">
        <f>COUNTIF(F9:F58,-1)</f>
        <v>0</v>
      </c>
      <c r="G60" s="88" t="s">
        <v>30</v>
      </c>
      <c r="H60" s="89"/>
      <c r="I60" s="95"/>
      <c r="J60" s="88" t="s">
        <v>33</v>
      </c>
      <c r="K60" s="89"/>
      <c r="L60" s="95"/>
      <c r="M60" s="9"/>
      <c r="N60" s="3"/>
      <c r="O60" s="4"/>
    </row>
    <row r="61" spans="1:15" ht="18.600000000000001" thickBot="1" x14ac:dyDescent="0.5">
      <c r="A61" s="9"/>
      <c r="B61" s="90" t="s">
        <v>35</v>
      </c>
      <c r="C61" s="91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1.0898536485811074</v>
      </c>
      <c r="H61" s="77" t="e">
        <f t="shared" ref="H61" si="21">H59/H8</f>
        <v>#DIV/0!</v>
      </c>
      <c r="I61" s="78" t="e">
        <f>I59/I8</f>
        <v>#DIV/0!</v>
      </c>
      <c r="J61" s="65">
        <f>(G61-100%)*30/K59</f>
        <v>-6.2252822277389055E-5</v>
      </c>
      <c r="K61" s="65" t="e">
        <f>(H61-100%)*30/K59</f>
        <v>#DIV/0!</v>
      </c>
      <c r="L61" s="66" t="e">
        <f>(I61-100%)*30/K59</f>
        <v>#DIV/0!</v>
      </c>
      <c r="M61" s="10"/>
      <c r="N61" s="2"/>
      <c r="O61" s="11"/>
    </row>
    <row r="62" spans="1:15" ht="18.600000000000001" thickBot="1" x14ac:dyDescent="0.5">
      <c r="A62" s="3"/>
      <c r="B62" s="88" t="s">
        <v>4</v>
      </c>
      <c r="C62" s="89"/>
      <c r="D62" s="79">
        <f t="shared" ref="D62:E62" si="22">D59/(D59+D60+D61)</f>
        <v>0</v>
      </c>
      <c r="E62" s="74" t="e">
        <f t="shared" si="22"/>
        <v>#DIV/0!</v>
      </c>
      <c r="F62" s="75" t="e">
        <f>F59/(F59+F60+F61)</f>
        <v>#DIV/0!</v>
      </c>
    </row>
    <row r="64" spans="1:15" x14ac:dyDescent="0.45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W422"/>
  <sheetViews>
    <sheetView topLeftCell="A385" zoomScale="80" zoomScaleNormal="80" workbookViewId="0">
      <selection activeCell="W422" sqref="W422"/>
    </sheetView>
  </sheetViews>
  <sheetFormatPr defaultColWidth="8.09765625" defaultRowHeight="14.4" x14ac:dyDescent="0.45"/>
  <cols>
    <col min="1" max="1" width="6.59765625" style="53" customWidth="1"/>
    <col min="2" max="2" width="7.19921875" style="52" customWidth="1"/>
    <col min="3" max="256" width="8.09765625" style="52"/>
    <col min="257" max="257" width="6.59765625" style="52" customWidth="1"/>
    <col min="258" max="258" width="7.19921875" style="52" customWidth="1"/>
    <col min="259" max="512" width="8.09765625" style="52"/>
    <col min="513" max="513" width="6.59765625" style="52" customWidth="1"/>
    <col min="514" max="514" width="7.19921875" style="52" customWidth="1"/>
    <col min="515" max="768" width="8.09765625" style="52"/>
    <col min="769" max="769" width="6.59765625" style="52" customWidth="1"/>
    <col min="770" max="770" width="7.19921875" style="52" customWidth="1"/>
    <col min="771" max="1024" width="8.09765625" style="52"/>
    <col min="1025" max="1025" width="6.59765625" style="52" customWidth="1"/>
    <col min="1026" max="1026" width="7.19921875" style="52" customWidth="1"/>
    <col min="1027" max="1280" width="8.09765625" style="52"/>
    <col min="1281" max="1281" width="6.59765625" style="52" customWidth="1"/>
    <col min="1282" max="1282" width="7.19921875" style="52" customWidth="1"/>
    <col min="1283" max="1536" width="8.09765625" style="52"/>
    <col min="1537" max="1537" width="6.59765625" style="52" customWidth="1"/>
    <col min="1538" max="1538" width="7.19921875" style="52" customWidth="1"/>
    <col min="1539" max="1792" width="8.09765625" style="52"/>
    <col min="1793" max="1793" width="6.59765625" style="52" customWidth="1"/>
    <col min="1794" max="1794" width="7.19921875" style="52" customWidth="1"/>
    <col min="1795" max="2048" width="8.09765625" style="52"/>
    <col min="2049" max="2049" width="6.59765625" style="52" customWidth="1"/>
    <col min="2050" max="2050" width="7.19921875" style="52" customWidth="1"/>
    <col min="2051" max="2304" width="8.09765625" style="52"/>
    <col min="2305" max="2305" width="6.59765625" style="52" customWidth="1"/>
    <col min="2306" max="2306" width="7.19921875" style="52" customWidth="1"/>
    <col min="2307" max="2560" width="8.09765625" style="52"/>
    <col min="2561" max="2561" width="6.59765625" style="52" customWidth="1"/>
    <col min="2562" max="2562" width="7.19921875" style="52" customWidth="1"/>
    <col min="2563" max="2816" width="8.09765625" style="52"/>
    <col min="2817" max="2817" width="6.59765625" style="52" customWidth="1"/>
    <col min="2818" max="2818" width="7.19921875" style="52" customWidth="1"/>
    <col min="2819" max="3072" width="8.09765625" style="52"/>
    <col min="3073" max="3073" width="6.59765625" style="52" customWidth="1"/>
    <col min="3074" max="3074" width="7.19921875" style="52" customWidth="1"/>
    <col min="3075" max="3328" width="8.09765625" style="52"/>
    <col min="3329" max="3329" width="6.59765625" style="52" customWidth="1"/>
    <col min="3330" max="3330" width="7.19921875" style="52" customWidth="1"/>
    <col min="3331" max="3584" width="8.09765625" style="52"/>
    <col min="3585" max="3585" width="6.59765625" style="52" customWidth="1"/>
    <col min="3586" max="3586" width="7.19921875" style="52" customWidth="1"/>
    <col min="3587" max="3840" width="8.09765625" style="52"/>
    <col min="3841" max="3841" width="6.59765625" style="52" customWidth="1"/>
    <col min="3842" max="3842" width="7.19921875" style="52" customWidth="1"/>
    <col min="3843" max="4096" width="8.09765625" style="52"/>
    <col min="4097" max="4097" width="6.59765625" style="52" customWidth="1"/>
    <col min="4098" max="4098" width="7.19921875" style="52" customWidth="1"/>
    <col min="4099" max="4352" width="8.09765625" style="52"/>
    <col min="4353" max="4353" width="6.59765625" style="52" customWidth="1"/>
    <col min="4354" max="4354" width="7.19921875" style="52" customWidth="1"/>
    <col min="4355" max="4608" width="8.09765625" style="52"/>
    <col min="4609" max="4609" width="6.59765625" style="52" customWidth="1"/>
    <col min="4610" max="4610" width="7.19921875" style="52" customWidth="1"/>
    <col min="4611" max="4864" width="8.09765625" style="52"/>
    <col min="4865" max="4865" width="6.59765625" style="52" customWidth="1"/>
    <col min="4866" max="4866" width="7.19921875" style="52" customWidth="1"/>
    <col min="4867" max="5120" width="8.09765625" style="52"/>
    <col min="5121" max="5121" width="6.59765625" style="52" customWidth="1"/>
    <col min="5122" max="5122" width="7.19921875" style="52" customWidth="1"/>
    <col min="5123" max="5376" width="8.09765625" style="52"/>
    <col min="5377" max="5377" width="6.59765625" style="52" customWidth="1"/>
    <col min="5378" max="5378" width="7.19921875" style="52" customWidth="1"/>
    <col min="5379" max="5632" width="8.09765625" style="52"/>
    <col min="5633" max="5633" width="6.59765625" style="52" customWidth="1"/>
    <col min="5634" max="5634" width="7.19921875" style="52" customWidth="1"/>
    <col min="5635" max="5888" width="8.09765625" style="52"/>
    <col min="5889" max="5889" width="6.59765625" style="52" customWidth="1"/>
    <col min="5890" max="5890" width="7.19921875" style="52" customWidth="1"/>
    <col min="5891" max="6144" width="8.09765625" style="52"/>
    <col min="6145" max="6145" width="6.59765625" style="52" customWidth="1"/>
    <col min="6146" max="6146" width="7.19921875" style="52" customWidth="1"/>
    <col min="6147" max="6400" width="8.09765625" style="52"/>
    <col min="6401" max="6401" width="6.59765625" style="52" customWidth="1"/>
    <col min="6402" max="6402" width="7.19921875" style="52" customWidth="1"/>
    <col min="6403" max="6656" width="8.09765625" style="52"/>
    <col min="6657" max="6657" width="6.59765625" style="52" customWidth="1"/>
    <col min="6658" max="6658" width="7.19921875" style="52" customWidth="1"/>
    <col min="6659" max="6912" width="8.09765625" style="52"/>
    <col min="6913" max="6913" width="6.59765625" style="52" customWidth="1"/>
    <col min="6914" max="6914" width="7.19921875" style="52" customWidth="1"/>
    <col min="6915" max="7168" width="8.09765625" style="52"/>
    <col min="7169" max="7169" width="6.59765625" style="52" customWidth="1"/>
    <col min="7170" max="7170" width="7.19921875" style="52" customWidth="1"/>
    <col min="7171" max="7424" width="8.09765625" style="52"/>
    <col min="7425" max="7425" width="6.59765625" style="52" customWidth="1"/>
    <col min="7426" max="7426" width="7.19921875" style="52" customWidth="1"/>
    <col min="7427" max="7680" width="8.09765625" style="52"/>
    <col min="7681" max="7681" width="6.59765625" style="52" customWidth="1"/>
    <col min="7682" max="7682" width="7.19921875" style="52" customWidth="1"/>
    <col min="7683" max="7936" width="8.09765625" style="52"/>
    <col min="7937" max="7937" width="6.59765625" style="52" customWidth="1"/>
    <col min="7938" max="7938" width="7.19921875" style="52" customWidth="1"/>
    <col min="7939" max="8192" width="8.09765625" style="52"/>
    <col min="8193" max="8193" width="6.59765625" style="52" customWidth="1"/>
    <col min="8194" max="8194" width="7.19921875" style="52" customWidth="1"/>
    <col min="8195" max="8448" width="8.09765625" style="52"/>
    <col min="8449" max="8449" width="6.59765625" style="52" customWidth="1"/>
    <col min="8450" max="8450" width="7.19921875" style="52" customWidth="1"/>
    <col min="8451" max="8704" width="8.09765625" style="52"/>
    <col min="8705" max="8705" width="6.59765625" style="52" customWidth="1"/>
    <col min="8706" max="8706" width="7.19921875" style="52" customWidth="1"/>
    <col min="8707" max="8960" width="8.09765625" style="52"/>
    <col min="8961" max="8961" width="6.59765625" style="52" customWidth="1"/>
    <col min="8962" max="8962" width="7.19921875" style="52" customWidth="1"/>
    <col min="8963" max="9216" width="8.09765625" style="52"/>
    <col min="9217" max="9217" width="6.59765625" style="52" customWidth="1"/>
    <col min="9218" max="9218" width="7.19921875" style="52" customWidth="1"/>
    <col min="9219" max="9472" width="8.09765625" style="52"/>
    <col min="9473" max="9473" width="6.59765625" style="52" customWidth="1"/>
    <col min="9474" max="9474" width="7.19921875" style="52" customWidth="1"/>
    <col min="9475" max="9728" width="8.09765625" style="52"/>
    <col min="9729" max="9729" width="6.59765625" style="52" customWidth="1"/>
    <col min="9730" max="9730" width="7.19921875" style="52" customWidth="1"/>
    <col min="9731" max="9984" width="8.09765625" style="52"/>
    <col min="9985" max="9985" width="6.59765625" style="52" customWidth="1"/>
    <col min="9986" max="9986" width="7.19921875" style="52" customWidth="1"/>
    <col min="9987" max="10240" width="8.09765625" style="52"/>
    <col min="10241" max="10241" width="6.59765625" style="52" customWidth="1"/>
    <col min="10242" max="10242" width="7.19921875" style="52" customWidth="1"/>
    <col min="10243" max="10496" width="8.09765625" style="52"/>
    <col min="10497" max="10497" width="6.59765625" style="52" customWidth="1"/>
    <col min="10498" max="10498" width="7.19921875" style="52" customWidth="1"/>
    <col min="10499" max="10752" width="8.09765625" style="52"/>
    <col min="10753" max="10753" width="6.59765625" style="52" customWidth="1"/>
    <col min="10754" max="10754" width="7.19921875" style="52" customWidth="1"/>
    <col min="10755" max="11008" width="8.09765625" style="52"/>
    <col min="11009" max="11009" width="6.59765625" style="52" customWidth="1"/>
    <col min="11010" max="11010" width="7.19921875" style="52" customWidth="1"/>
    <col min="11011" max="11264" width="8.09765625" style="52"/>
    <col min="11265" max="11265" width="6.59765625" style="52" customWidth="1"/>
    <col min="11266" max="11266" width="7.19921875" style="52" customWidth="1"/>
    <col min="11267" max="11520" width="8.09765625" style="52"/>
    <col min="11521" max="11521" width="6.59765625" style="52" customWidth="1"/>
    <col min="11522" max="11522" width="7.19921875" style="52" customWidth="1"/>
    <col min="11523" max="11776" width="8.09765625" style="52"/>
    <col min="11777" max="11777" width="6.59765625" style="52" customWidth="1"/>
    <col min="11778" max="11778" width="7.19921875" style="52" customWidth="1"/>
    <col min="11779" max="12032" width="8.09765625" style="52"/>
    <col min="12033" max="12033" width="6.59765625" style="52" customWidth="1"/>
    <col min="12034" max="12034" width="7.19921875" style="52" customWidth="1"/>
    <col min="12035" max="12288" width="8.09765625" style="52"/>
    <col min="12289" max="12289" width="6.59765625" style="52" customWidth="1"/>
    <col min="12290" max="12290" width="7.19921875" style="52" customWidth="1"/>
    <col min="12291" max="12544" width="8.09765625" style="52"/>
    <col min="12545" max="12545" width="6.59765625" style="52" customWidth="1"/>
    <col min="12546" max="12546" width="7.19921875" style="52" customWidth="1"/>
    <col min="12547" max="12800" width="8.09765625" style="52"/>
    <col min="12801" max="12801" width="6.59765625" style="52" customWidth="1"/>
    <col min="12802" max="12802" width="7.19921875" style="52" customWidth="1"/>
    <col min="12803" max="13056" width="8.09765625" style="52"/>
    <col min="13057" max="13057" width="6.59765625" style="52" customWidth="1"/>
    <col min="13058" max="13058" width="7.19921875" style="52" customWidth="1"/>
    <col min="13059" max="13312" width="8.09765625" style="52"/>
    <col min="13313" max="13313" width="6.59765625" style="52" customWidth="1"/>
    <col min="13314" max="13314" width="7.19921875" style="52" customWidth="1"/>
    <col min="13315" max="13568" width="8.09765625" style="52"/>
    <col min="13569" max="13569" width="6.59765625" style="52" customWidth="1"/>
    <col min="13570" max="13570" width="7.19921875" style="52" customWidth="1"/>
    <col min="13571" max="13824" width="8.09765625" style="52"/>
    <col min="13825" max="13825" width="6.59765625" style="52" customWidth="1"/>
    <col min="13826" max="13826" width="7.19921875" style="52" customWidth="1"/>
    <col min="13827" max="14080" width="8.09765625" style="52"/>
    <col min="14081" max="14081" width="6.59765625" style="52" customWidth="1"/>
    <col min="14082" max="14082" width="7.19921875" style="52" customWidth="1"/>
    <col min="14083" max="14336" width="8.09765625" style="52"/>
    <col min="14337" max="14337" width="6.59765625" style="52" customWidth="1"/>
    <col min="14338" max="14338" width="7.19921875" style="52" customWidth="1"/>
    <col min="14339" max="14592" width="8.09765625" style="52"/>
    <col min="14593" max="14593" width="6.59765625" style="52" customWidth="1"/>
    <col min="14594" max="14594" width="7.19921875" style="52" customWidth="1"/>
    <col min="14595" max="14848" width="8.09765625" style="52"/>
    <col min="14849" max="14849" width="6.59765625" style="52" customWidth="1"/>
    <col min="14850" max="14850" width="7.19921875" style="52" customWidth="1"/>
    <col min="14851" max="15104" width="8.09765625" style="52"/>
    <col min="15105" max="15105" width="6.59765625" style="52" customWidth="1"/>
    <col min="15106" max="15106" width="7.19921875" style="52" customWidth="1"/>
    <col min="15107" max="15360" width="8.09765625" style="52"/>
    <col min="15361" max="15361" width="6.59765625" style="52" customWidth="1"/>
    <col min="15362" max="15362" width="7.19921875" style="52" customWidth="1"/>
    <col min="15363" max="15616" width="8.09765625" style="52"/>
    <col min="15617" max="15617" width="6.59765625" style="52" customWidth="1"/>
    <col min="15618" max="15618" width="7.19921875" style="52" customWidth="1"/>
    <col min="15619" max="15872" width="8.09765625" style="52"/>
    <col min="15873" max="15873" width="6.59765625" style="52" customWidth="1"/>
    <col min="15874" max="15874" width="7.19921875" style="52" customWidth="1"/>
    <col min="15875" max="16128" width="8.09765625" style="52"/>
    <col min="16129" max="16129" width="6.59765625" style="52" customWidth="1"/>
    <col min="16130" max="16130" width="7.19921875" style="52" customWidth="1"/>
    <col min="16131" max="16384" width="8.09765625" style="52"/>
  </cols>
  <sheetData>
    <row r="1" spans="1:1" ht="23.4" x14ac:dyDescent="0.45">
      <c r="A1" s="84" t="s">
        <v>38</v>
      </c>
    </row>
    <row r="43" spans="1:1" ht="21" x14ac:dyDescent="0.45">
      <c r="A43" s="85" t="s">
        <v>39</v>
      </c>
    </row>
    <row r="86" spans="1:1" ht="19.2" x14ac:dyDescent="0.45">
      <c r="A86" s="86" t="s">
        <v>40</v>
      </c>
    </row>
    <row r="126" spans="1:1" x14ac:dyDescent="0.45">
      <c r="A126" s="53" t="s">
        <v>41</v>
      </c>
    </row>
    <row r="168" spans="1:1" x14ac:dyDescent="0.45">
      <c r="A168" s="53" t="s">
        <v>42</v>
      </c>
    </row>
    <row r="209" spans="1:1" x14ac:dyDescent="0.45">
      <c r="A209" s="53" t="s">
        <v>43</v>
      </c>
    </row>
    <row r="252" spans="1:1" x14ac:dyDescent="0.45">
      <c r="A252" s="53" t="s">
        <v>44</v>
      </c>
    </row>
    <row r="294" spans="1:1" x14ac:dyDescent="0.45">
      <c r="A294" s="53" t="s">
        <v>45</v>
      </c>
    </row>
    <row r="336" spans="1:1" x14ac:dyDescent="0.45">
      <c r="A336" s="53" t="s">
        <v>46</v>
      </c>
    </row>
    <row r="378" spans="1:1" x14ac:dyDescent="0.45">
      <c r="A378" s="53" t="s">
        <v>47</v>
      </c>
    </row>
    <row r="422" spans="23:23" x14ac:dyDescent="0.45">
      <c r="W422" s="87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abSelected="1" zoomScale="145" zoomScaleSheetLayoutView="100" workbookViewId="0">
      <selection activeCell="A12" sqref="A12:J19"/>
    </sheetView>
  </sheetViews>
  <sheetFormatPr defaultColWidth="8.09765625" defaultRowHeight="13.2" x14ac:dyDescent="0.45"/>
  <cols>
    <col min="1" max="16384" width="8.09765625" style="52"/>
  </cols>
  <sheetData>
    <row r="1" spans="1:10" x14ac:dyDescent="0.45">
      <c r="A1" s="52" t="s">
        <v>26</v>
      </c>
    </row>
    <row r="2" spans="1:10" x14ac:dyDescent="0.45">
      <c r="A2" s="98"/>
      <c r="B2" s="99"/>
      <c r="C2" s="99"/>
      <c r="D2" s="99"/>
      <c r="E2" s="99"/>
      <c r="F2" s="99"/>
      <c r="G2" s="99"/>
      <c r="H2" s="99"/>
      <c r="I2" s="99"/>
      <c r="J2" s="99"/>
    </row>
    <row r="3" spans="1:10" x14ac:dyDescent="0.4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x14ac:dyDescent="0.45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x14ac:dyDescent="0.45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x14ac:dyDescent="0.45">
      <c r="A6" s="99"/>
      <c r="B6" s="99"/>
      <c r="C6" s="99"/>
      <c r="D6" s="99"/>
      <c r="E6" s="99"/>
      <c r="F6" s="99"/>
      <c r="G6" s="99"/>
      <c r="H6" s="99"/>
      <c r="I6" s="99"/>
      <c r="J6" s="99"/>
    </row>
    <row r="7" spans="1:10" x14ac:dyDescent="0.45">
      <c r="A7" s="99"/>
      <c r="B7" s="99"/>
      <c r="C7" s="99"/>
      <c r="D7" s="99"/>
      <c r="E7" s="99"/>
      <c r="F7" s="99"/>
      <c r="G7" s="99"/>
      <c r="H7" s="99"/>
      <c r="I7" s="99"/>
      <c r="J7" s="99"/>
    </row>
    <row r="8" spans="1:10" x14ac:dyDescent="0.45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 x14ac:dyDescent="0.45">
      <c r="A9" s="99"/>
      <c r="B9" s="99"/>
      <c r="C9" s="99"/>
      <c r="D9" s="99"/>
      <c r="E9" s="99"/>
      <c r="F9" s="99"/>
      <c r="G9" s="99"/>
      <c r="H9" s="99"/>
      <c r="I9" s="99"/>
      <c r="J9" s="99"/>
    </row>
    <row r="11" spans="1:10" x14ac:dyDescent="0.45">
      <c r="A11" s="52" t="s">
        <v>27</v>
      </c>
    </row>
    <row r="12" spans="1:10" x14ac:dyDescent="0.45">
      <c r="A12" s="100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x14ac:dyDescent="0.45">
      <c r="A13" s="101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x14ac:dyDescent="0.45">
      <c r="A14" s="101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x14ac:dyDescent="0.4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x14ac:dyDescent="0.45">
      <c r="A16" s="101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x14ac:dyDescent="0.45">
      <c r="A17" s="101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x14ac:dyDescent="0.45">
      <c r="A18" s="101"/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 x14ac:dyDescent="0.45">
      <c r="A19" s="101"/>
      <c r="B19" s="101"/>
      <c r="C19" s="101"/>
      <c r="D19" s="101"/>
      <c r="E19" s="101"/>
      <c r="F19" s="101"/>
      <c r="G19" s="101"/>
      <c r="H19" s="101"/>
      <c r="I19" s="101"/>
      <c r="J19" s="101"/>
    </row>
    <row r="21" spans="1:10" x14ac:dyDescent="0.45">
      <c r="A21" s="52" t="s">
        <v>28</v>
      </c>
    </row>
    <row r="22" spans="1:10" x14ac:dyDescent="0.45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</row>
    <row r="23" spans="1:10" x14ac:dyDescent="0.45">
      <c r="A23" s="100"/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x14ac:dyDescent="0.45">
      <c r="A24" s="100"/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x14ac:dyDescent="0.45">
      <c r="A25" s="100"/>
      <c r="B25" s="100"/>
      <c r="C25" s="100"/>
      <c r="D25" s="100"/>
      <c r="E25" s="100"/>
      <c r="F25" s="100"/>
      <c r="G25" s="100"/>
      <c r="H25" s="100"/>
      <c r="I25" s="100"/>
      <c r="J25" s="100"/>
    </row>
    <row r="26" spans="1:10" x14ac:dyDescent="0.45">
      <c r="A26" s="100"/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 x14ac:dyDescent="0.45">
      <c r="A27" s="100"/>
      <c r="B27" s="100"/>
      <c r="C27" s="100"/>
      <c r="D27" s="100"/>
      <c r="E27" s="100"/>
      <c r="F27" s="100"/>
      <c r="G27" s="100"/>
      <c r="H27" s="100"/>
      <c r="I27" s="100"/>
      <c r="J27" s="100"/>
    </row>
    <row r="28" spans="1:10" x14ac:dyDescent="0.45">
      <c r="A28" s="100"/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x14ac:dyDescent="0.45">
      <c r="A29" s="100"/>
      <c r="B29" s="100"/>
      <c r="C29" s="100"/>
      <c r="D29" s="100"/>
      <c r="E29" s="100"/>
      <c r="F29" s="100"/>
      <c r="G29" s="100"/>
      <c r="H29" s="100"/>
      <c r="I29" s="100"/>
      <c r="J29" s="100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" x14ac:dyDescent="0.45"/>
  <cols>
    <col min="1" max="1" width="14" customWidth="1"/>
    <col min="2" max="2" width="13.19921875" customWidth="1"/>
    <col min="4" max="4" width="14.69921875" customWidth="1"/>
    <col min="6" max="6" width="14.19921875" customWidth="1"/>
    <col min="8" max="8" width="15.59765625" customWidth="1"/>
  </cols>
  <sheetData>
    <row r="1" spans="1:8" x14ac:dyDescent="0.45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5">
      <c r="A2" s="34"/>
      <c r="B2" s="32"/>
      <c r="C2" s="32"/>
      <c r="D2" s="33"/>
      <c r="E2" s="32"/>
      <c r="F2" s="33"/>
      <c r="G2" s="32"/>
      <c r="H2" s="33"/>
    </row>
    <row r="3" spans="1:8" x14ac:dyDescent="0.45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5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x14ac:dyDescent="0.45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5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5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5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5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5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5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5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81802</cp:lastModifiedBy>
  <dcterms:created xsi:type="dcterms:W3CDTF">2020-09-18T03:10:57Z</dcterms:created>
  <dcterms:modified xsi:type="dcterms:W3CDTF">2021-11-24T08:37:34Z</dcterms:modified>
</cp:coreProperties>
</file>